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BLA\2020\CIERRES\3.1.-CIERRE PRIMER TRIMESTRE\"/>
    </mc:Choice>
  </mc:AlternateContent>
  <xr:revisionPtr revIDLastSave="0" documentId="13_ncr:1_{2E9121FB-DBFF-47A9-9EFE-E9A7383AD6BC}" xr6:coauthVersionLast="36" xr6:coauthVersionMax="36" xr10:uidLastSave="{00000000-0000-0000-0000-000000000000}"/>
  <bookViews>
    <workbookView xWindow="0" yWindow="0" windowWidth="25200" windowHeight="11760" xr2:uid="{8623C33E-267C-46D2-8FC0-6C5D4EB0E09A}"/>
  </bookViews>
  <sheets>
    <sheet name="EAPE OG" sheetId="1" r:id="rId1"/>
  </sheets>
  <definedNames>
    <definedName name="_xlnm.Print_Area" localSheetId="0">'EAPE OG'!$A$1:$J$93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1" i="1" l="1"/>
  <c r="J81" i="1" s="1"/>
  <c r="J80" i="1"/>
  <c r="G80" i="1"/>
  <c r="J79" i="1"/>
  <c r="G79" i="1"/>
  <c r="G78" i="1"/>
  <c r="J78" i="1" s="1"/>
  <c r="G77" i="1"/>
  <c r="J77" i="1" s="1"/>
  <c r="G76" i="1"/>
  <c r="J76" i="1" s="1"/>
  <c r="G75" i="1"/>
  <c r="J75" i="1" s="1"/>
  <c r="J73" i="1"/>
  <c r="G73" i="1"/>
  <c r="J72" i="1"/>
  <c r="G72" i="1"/>
  <c r="G71" i="1"/>
  <c r="J71" i="1" s="1"/>
  <c r="G69" i="1"/>
  <c r="J69" i="1" s="1"/>
  <c r="G68" i="1"/>
  <c r="J68" i="1" s="1"/>
  <c r="G67" i="1"/>
  <c r="J67" i="1" s="1"/>
  <c r="J66" i="1"/>
  <c r="G66" i="1"/>
  <c r="J65" i="1"/>
  <c r="G65" i="1"/>
  <c r="G64" i="1"/>
  <c r="J64" i="1" s="1"/>
  <c r="G63" i="1"/>
  <c r="J63" i="1" s="1"/>
  <c r="J62" i="1"/>
  <c r="G61" i="1"/>
  <c r="J61" i="1" s="1"/>
  <c r="G60" i="1"/>
  <c r="J60" i="1" s="1"/>
  <c r="G59" i="1"/>
  <c r="J59" i="1" s="1"/>
  <c r="I58" i="1"/>
  <c r="H58" i="1"/>
  <c r="F58" i="1"/>
  <c r="G58" i="1" s="1"/>
  <c r="J58" i="1" s="1"/>
  <c r="E58" i="1"/>
  <c r="G57" i="1"/>
  <c r="J57" i="1" s="1"/>
  <c r="G56" i="1"/>
  <c r="J56" i="1" s="1"/>
  <c r="G55" i="1"/>
  <c r="J55" i="1" s="1"/>
  <c r="G54" i="1"/>
  <c r="J54" i="1" s="1"/>
  <c r="G53" i="1"/>
  <c r="J53" i="1" s="1"/>
  <c r="J52" i="1"/>
  <c r="G52" i="1"/>
  <c r="G51" i="1"/>
  <c r="J51" i="1" s="1"/>
  <c r="G50" i="1"/>
  <c r="J50" i="1" s="1"/>
  <c r="J49" i="1"/>
  <c r="G49" i="1"/>
  <c r="I48" i="1"/>
  <c r="H48" i="1"/>
  <c r="F48" i="1"/>
  <c r="G48" i="1" s="1"/>
  <c r="E48" i="1"/>
  <c r="G47" i="1"/>
  <c r="J47" i="1" s="1"/>
  <c r="G46" i="1"/>
  <c r="J46" i="1" s="1"/>
  <c r="G45" i="1"/>
  <c r="J45" i="1" s="1"/>
  <c r="G44" i="1"/>
  <c r="J44" i="1" s="1"/>
  <c r="G43" i="1"/>
  <c r="J43" i="1" s="1"/>
  <c r="J42" i="1"/>
  <c r="G42" i="1"/>
  <c r="G41" i="1"/>
  <c r="J41" i="1" s="1"/>
  <c r="G40" i="1"/>
  <c r="J40" i="1" s="1"/>
  <c r="J39" i="1"/>
  <c r="G39" i="1"/>
  <c r="I38" i="1"/>
  <c r="H38" i="1"/>
  <c r="F38" i="1"/>
  <c r="G38" i="1" s="1"/>
  <c r="E38" i="1"/>
  <c r="G37" i="1"/>
  <c r="J37" i="1" s="1"/>
  <c r="G36" i="1"/>
  <c r="J36" i="1" s="1"/>
  <c r="G35" i="1"/>
  <c r="J35" i="1" s="1"/>
  <c r="G34" i="1"/>
  <c r="J34" i="1" s="1"/>
  <c r="G33" i="1"/>
  <c r="J33" i="1" s="1"/>
  <c r="J32" i="1"/>
  <c r="G32" i="1"/>
  <c r="G31" i="1"/>
  <c r="J31" i="1" s="1"/>
  <c r="G30" i="1"/>
  <c r="J30" i="1" s="1"/>
  <c r="G29" i="1"/>
  <c r="J29" i="1" s="1"/>
  <c r="I28" i="1"/>
  <c r="H28" i="1"/>
  <c r="F28" i="1"/>
  <c r="G28" i="1" s="1"/>
  <c r="J28" i="1" s="1"/>
  <c r="E28" i="1"/>
  <c r="G27" i="1"/>
  <c r="J27" i="1" s="1"/>
  <c r="G26" i="1"/>
  <c r="J26" i="1" s="1"/>
  <c r="I18" i="1"/>
  <c r="H18" i="1"/>
  <c r="F18" i="1"/>
  <c r="E18" i="1"/>
  <c r="E82" i="1" s="1"/>
  <c r="I10" i="1"/>
  <c r="H10" i="1"/>
  <c r="G10" i="1"/>
  <c r="J10" i="1" s="1"/>
  <c r="F10" i="1"/>
  <c r="E10" i="1"/>
  <c r="F82" i="1" l="1"/>
  <c r="G18" i="1"/>
  <c r="G82" i="1" s="1"/>
  <c r="J18" i="1"/>
  <c r="J82" i="1" s="1"/>
  <c r="J38" i="1"/>
  <c r="J48" i="1"/>
  <c r="H82" i="1"/>
  <c r="I82" i="1"/>
</calcChain>
</file>

<file path=xl/sharedStrings.xml><?xml version="1.0" encoding="utf-8"?>
<sst xmlns="http://schemas.openxmlformats.org/spreadsheetml/2006/main" count="87" uniqueCount="87">
  <si>
    <t>Estado Analítico del Ejercicio del Presupuesto de Egresos</t>
  </si>
  <si>
    <t>Clasificación por Objeto del Gasto (Capítulo y Concepto)</t>
  </si>
  <si>
    <t>Del 01 de enero al 31 de marzo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</si>
  <si>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</si>
  <si>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</si>
  <si>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</si>
  <si>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</si>
  <si>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</si>
  <si>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</si>
  <si>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</si>
  <si>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</si>
  <si>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</si>
  <si>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</si>
  <si>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</si>
  <si>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</si>
  <si>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</si>
  <si>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</si>
  <si>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</si>
  <si>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</si>
  <si>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</si>
  <si>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</si>
  <si>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</si>
  <si>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</si>
  <si>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</si>
  <si>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</si>
  <si>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</si>
  <si>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</si>
  <si>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</si>
  <si>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</si>
  <si>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</si>
  <si>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</si>
  <si>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</si>
  <si>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</si>
  <si>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</si>
  <si>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</si>
  <si>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</si>
  <si>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</si>
  <si>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</si>
  <si>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</si>
  <si>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</si>
  <si>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</si>
  <si>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</si>
  <si>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</si>
  <si>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</si>
  <si>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</si>
  <si>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</si>
  <si>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</si>
  <si>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</si>
  <si>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</si>
  <si>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</si>
  <si>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</si>
  <si>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</si>
  <si>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</si>
  <si>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</si>
  <si>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</si>
  <si>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</si>
  <si>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</si>
  <si>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</si>
  <si>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</si>
  <si>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</si>
  <si>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</si>
  <si>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</si>
  <si>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</si>
  <si>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</si>
  <si>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</si>
  <si>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</si>
  <si>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</si>
  <si>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</si>
  <si>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</si>
  <si>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</si>
  <si>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</si>
  <si>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</si>
  <si>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</si>
  <si>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</si>
  <si>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</si>
  <si>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</si>
  <si>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</si>
  <si>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</si>
  <si>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</si>
  <si>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</si>
  <si>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</si>
  <si>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</si>
  <si>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</si>
  <si>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</si>
  <si>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</si>
  <si>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</si>
  <si>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Universidad Autonoma de 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</si>
</sst>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;\(#,##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2" borderId="0" xfId="0" applyFill="1"/>
    <xf numFmtId="0" fontId="0" fillId="2" borderId="0" xfId="0" applyFill="1" applyBorder="1"/>
    <xf numFmtId="0" fontId="4" fillId="2" borderId="0" xfId="0" applyFont="1" applyFill="1"/>
    <xf numFmtId="0" fontId="0" fillId="2" borderId="1" xfId="0" applyFill="1" applyBorder="1"/>
    <xf numFmtId="0" fontId="0" fillId="2" borderId="4" xfId="0" applyFill="1" applyBorder="1"/>
    <xf numFmtId="0" fontId="3" fillId="3" borderId="9" xfId="0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164" fontId="4" fillId="2" borderId="10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164" fontId="6" fillId="0" borderId="10" xfId="0" applyNumberFormat="1" applyFont="1" applyFill="1" applyBorder="1" applyAlignment="1">
      <alignment horizontal="right" vertical="center" wrapText="1"/>
    </xf>
    <xf numFmtId="0" fontId="2" fillId="2" borderId="6" xfId="0" applyFont="1" applyFill="1" applyBorder="1"/>
    <xf numFmtId="0" fontId="2" fillId="2" borderId="0" xfId="0" applyFont="1" applyFill="1" applyBorder="1"/>
    <xf numFmtId="0" fontId="6" fillId="2" borderId="11" xfId="0" applyFont="1" applyFill="1" applyBorder="1" applyAlignment="1">
      <alignment horizontal="justify" vertical="center" wrapText="1"/>
    </xf>
    <xf numFmtId="0" fontId="6" fillId="2" borderId="12" xfId="0" applyFont="1" applyFill="1" applyBorder="1" applyAlignment="1">
      <alignment horizontal="justify" vertical="center" wrapText="1"/>
    </xf>
    <xf numFmtId="164" fontId="6" fillId="0" borderId="9" xfId="1" applyNumberFormat="1" applyFont="1" applyFill="1" applyBorder="1" applyAlignment="1">
      <alignment vertical="center" wrapText="1"/>
    </xf>
    <xf numFmtId="0" fontId="2" fillId="2" borderId="0" xfId="0" applyFont="1" applyFill="1"/>
    <xf numFmtId="0" fontId="6" fillId="2" borderId="0" xfId="0" applyFont="1" applyFill="1" applyBorder="1" applyAlignment="1">
      <alignment horizontal="justify" vertical="center" wrapText="1"/>
    </xf>
    <xf numFmtId="3" fontId="6" fillId="0" borderId="0" xfId="1" applyNumberFormat="1" applyFont="1" applyFill="1" applyBorder="1" applyAlignment="1">
      <alignment vertical="center" wrapText="1"/>
    </xf>
    <xf numFmtId="0" fontId="0" fillId="0" borderId="0" xfId="0" applyFill="1"/>
    <xf numFmtId="0" fontId="0" fillId="0" borderId="0" xfId="0" applyFill="1" applyBorder="1"/>
    <xf numFmtId="0" fontId="4" fillId="0" borderId="0" xfId="0" applyFont="1" applyFill="1"/>
    <xf numFmtId="4" fontId="4" fillId="0" borderId="0" xfId="0" applyNumberFormat="1" applyFont="1" applyFill="1"/>
    <xf numFmtId="0" fontId="4" fillId="0" borderId="0" xfId="0" applyFont="1" applyBorder="1"/>
    <xf numFmtId="0" fontId="4" fillId="0" borderId="0" xfId="0" applyFont="1" applyBorder="1" applyAlignment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Alignment="1"/>
    <xf numFmtId="0" fontId="4" fillId="0" borderId="0" xfId="0" applyFont="1"/>
    <xf numFmtId="43" fontId="0" fillId="2" borderId="0" xfId="1" applyFont="1" applyFill="1"/>
    <xf numFmtId="0" fontId="0" fillId="0" borderId="0" xfId="0" applyBorder="1"/>
    <xf numFmtId="0" fontId="5" fillId="2" borderId="4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85725</xdr:rowOff>
    </xdr:from>
    <xdr:to>
      <xdr:col>2</xdr:col>
      <xdr:colOff>657225</xdr:colOff>
      <xdr:row>0</xdr:row>
      <xdr:rowOff>88815</xdr:rowOff>
    </xdr:to>
    <xdr:pic>
      <xdr:nvPicPr>
        <xdr:cNvPr id="2" name="6 Imagen" descr="escudo.png">
          <a:extLst>
            <a:ext uri="{FF2B5EF4-FFF2-40B4-BE49-F238E27FC236}">
              <a16:creationId xmlns:a16="http://schemas.microsoft.com/office/drawing/2014/main" id="{053753B1-6191-46DC-A45F-6096D654D0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142875" y="85725"/>
          <a:ext cx="657225" cy="3090"/>
        </a:xfrm>
        <a:prstGeom prst="rect">
          <a:avLst/>
        </a:prstGeom>
      </xdr:spPr>
    </xdr:pic>
    <xdr:clientData/>
  </xdr:twoCellAnchor>
  <xdr:twoCellAnchor>
    <xdr:from>
      <xdr:col>2</xdr:col>
      <xdr:colOff>581025</xdr:colOff>
      <xdr:row>85</xdr:row>
      <xdr:rowOff>0</xdr:rowOff>
    </xdr:from>
    <xdr:to>
      <xdr:col>4</xdr:col>
      <xdr:colOff>285750</xdr:colOff>
      <xdr:row>88</xdr:row>
      <xdr:rowOff>48260</xdr:rowOff>
    </xdr:to>
    <xdr:sp macro="" textlink="">
      <xdr:nvSpPr>
        <xdr:cNvPr id="3" name="7 CuadroTexto">
          <a:extLst>
            <a:ext uri="{FF2B5EF4-FFF2-40B4-BE49-F238E27FC236}">
              <a16:creationId xmlns:a16="http://schemas.microsoft.com/office/drawing/2014/main" id="{77A1A75E-58A4-4164-858B-01194BC5C44B}"/>
            </a:ext>
          </a:extLst>
        </xdr:cNvPr>
        <xdr:cNvSpPr txBox="1"/>
      </xdr:nvSpPr>
      <xdr:spPr>
        <a:xfrm>
          <a:off x="723900" y="17516475"/>
          <a:ext cx="2990850" cy="619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DR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DE LA UNIDAD DE PRESUPUESTO Y FINANZAS</a:t>
          </a: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619125</xdr:colOff>
      <xdr:row>85</xdr:row>
      <xdr:rowOff>142875</xdr:rowOff>
    </xdr:from>
    <xdr:to>
      <xdr:col>4</xdr:col>
      <xdr:colOff>295275</xdr:colOff>
      <xdr:row>85</xdr:row>
      <xdr:rowOff>142875</xdr:rowOff>
    </xdr:to>
    <xdr:cxnSp macro="">
      <xdr:nvCxnSpPr>
        <xdr:cNvPr id="4" name="8 Conector recto">
          <a:extLst>
            <a:ext uri="{FF2B5EF4-FFF2-40B4-BE49-F238E27FC236}">
              <a16:creationId xmlns:a16="http://schemas.microsoft.com/office/drawing/2014/main" id="{24152302-90AE-48A7-8C05-4E35EB302243}"/>
            </a:ext>
          </a:extLst>
        </xdr:cNvPr>
        <xdr:cNvCxnSpPr/>
      </xdr:nvCxnSpPr>
      <xdr:spPr>
        <a:xfrm>
          <a:off x="762000" y="17659350"/>
          <a:ext cx="29622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556260</xdr:colOff>
      <xdr:row>85</xdr:row>
      <xdr:rowOff>0</xdr:rowOff>
    </xdr:from>
    <xdr:to>
      <xdr:col>9</xdr:col>
      <xdr:colOff>664845</xdr:colOff>
      <xdr:row>88</xdr:row>
      <xdr:rowOff>48260</xdr:rowOff>
    </xdr:to>
    <xdr:sp macro="" textlink="">
      <xdr:nvSpPr>
        <xdr:cNvPr id="5" name="9 CuadroTexto">
          <a:extLst>
            <a:ext uri="{FF2B5EF4-FFF2-40B4-BE49-F238E27FC236}">
              <a16:creationId xmlns:a16="http://schemas.microsoft.com/office/drawing/2014/main" id="{12C9195B-7885-42E4-B399-60A9070CAA90}"/>
            </a:ext>
          </a:extLst>
        </xdr:cNvPr>
        <xdr:cNvSpPr txBox="1"/>
      </xdr:nvSpPr>
      <xdr:spPr>
        <a:xfrm>
          <a:off x="5918835" y="17516475"/>
          <a:ext cx="3051810" cy="619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358140</xdr:colOff>
      <xdr:row>85</xdr:row>
      <xdr:rowOff>129540</xdr:rowOff>
    </xdr:from>
    <xdr:to>
      <xdr:col>9</xdr:col>
      <xdr:colOff>609600</xdr:colOff>
      <xdr:row>85</xdr:row>
      <xdr:rowOff>129540</xdr:rowOff>
    </xdr:to>
    <xdr:cxnSp macro="">
      <xdr:nvCxnSpPr>
        <xdr:cNvPr id="6" name="10 Conector recto">
          <a:extLst>
            <a:ext uri="{FF2B5EF4-FFF2-40B4-BE49-F238E27FC236}">
              <a16:creationId xmlns:a16="http://schemas.microsoft.com/office/drawing/2014/main" id="{504F9F90-5EC5-4216-BFC7-E356070BD531}"/>
            </a:ext>
          </a:extLst>
        </xdr:cNvPr>
        <xdr:cNvCxnSpPr/>
      </xdr:nvCxnSpPr>
      <xdr:spPr>
        <a:xfrm>
          <a:off x="5720715" y="17646015"/>
          <a:ext cx="319468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0</xdr:colOff>
      <xdr:row>0</xdr:row>
      <xdr:rowOff>9525</xdr:rowOff>
    </xdr:from>
    <xdr:to>
      <xdr:col>2</xdr:col>
      <xdr:colOff>657225</xdr:colOff>
      <xdr:row>3</xdr:row>
      <xdr:rowOff>136059</xdr:rowOff>
    </xdr:to>
    <xdr:pic>
      <xdr:nvPicPr>
        <xdr:cNvPr id="7" name="14 Imagen" descr="escudo.png">
          <a:extLst>
            <a:ext uri="{FF2B5EF4-FFF2-40B4-BE49-F238E27FC236}">
              <a16:creationId xmlns:a16="http://schemas.microsoft.com/office/drawing/2014/main" id="{A422AA43-6AEE-4DF6-81A8-475582DF62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142875" y="9525"/>
          <a:ext cx="657225" cy="6980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0BED0-9DA9-4F21-8605-28C0646BC070}">
  <sheetPr>
    <tabColor rgb="FF00B0F0"/>
  </sheetPr>
  <dimension ref="A1:R93"/>
  <sheetViews>
    <sheetView tabSelected="1" topLeftCell="B4" zoomScaleNormal="100" workbookViewId="0">
      <selection activeCell="E27" sqref="E27"/>
    </sheetView>
  </sheetViews>
  <sheetFormatPr baseColWidth="10" defaultRowHeight="15" x14ac:dyDescent="0.25"/>
  <cols>
    <col min="1" max="1" width="2.140625" hidden="1" customWidth="1"/>
    <col min="2" max="2" width="2.140625" style="32" customWidth="1"/>
    <col min="4" max="4" width="37.85546875" customWidth="1"/>
    <col min="5" max="5" width="14.7109375" bestFit="1" customWidth="1"/>
    <col min="6" max="6" width="14.28515625" bestFit="1" customWidth="1"/>
    <col min="7" max="9" width="14.7109375" bestFit="1" customWidth="1"/>
    <col min="10" max="10" width="13.7109375" bestFit="1" customWidth="1"/>
    <col min="12" max="12" width="12.7109375" bestFit="1" customWidth="1"/>
    <col min="14" max="16" width="12.7109375" bestFit="1" customWidth="1"/>
    <col min="17" max="17" width="13.42578125" bestFit="1" customWidth="1"/>
  </cols>
  <sheetData>
    <row r="1" spans="1:10" x14ac:dyDescent="0.25">
      <c r="A1" s="1"/>
      <c r="B1" s="2"/>
      <c r="C1" s="35" t="s">
        <v>86</v>
      </c>
      <c r="D1" s="36"/>
      <c r="E1" s="36"/>
      <c r="F1" s="36"/>
      <c r="G1" s="36"/>
      <c r="H1" s="36"/>
      <c r="I1" s="36"/>
      <c r="J1" s="37"/>
    </row>
    <row r="2" spans="1:10" x14ac:dyDescent="0.25">
      <c r="A2" s="1"/>
      <c r="B2" s="2"/>
      <c r="C2" s="38" t="s">
        <v>0</v>
      </c>
      <c r="D2" s="39"/>
      <c r="E2" s="39"/>
      <c r="F2" s="39"/>
      <c r="G2" s="39"/>
      <c r="H2" s="39"/>
      <c r="I2" s="39"/>
      <c r="J2" s="40"/>
    </row>
    <row r="3" spans="1:10" x14ac:dyDescent="0.25">
      <c r="A3" s="1"/>
      <c r="B3" s="2"/>
      <c r="C3" s="38" t="s">
        <v>1</v>
      </c>
      <c r="D3" s="39"/>
      <c r="E3" s="39"/>
      <c r="F3" s="39"/>
      <c r="G3" s="39"/>
      <c r="H3" s="39"/>
      <c r="I3" s="39"/>
      <c r="J3" s="40"/>
    </row>
    <row r="4" spans="1:10" x14ac:dyDescent="0.25">
      <c r="A4" s="1"/>
      <c r="B4" s="2"/>
      <c r="C4" s="38" t="s">
        <v>2</v>
      </c>
      <c r="D4" s="39"/>
      <c r="E4" s="39"/>
      <c r="F4" s="39"/>
      <c r="G4" s="39"/>
      <c r="H4" s="39"/>
      <c r="I4" s="39"/>
      <c r="J4" s="40"/>
    </row>
    <row r="5" spans="1:10" ht="4.5" customHeight="1" x14ac:dyDescent="0.25">
      <c r="A5" s="1"/>
      <c r="B5" s="2"/>
      <c r="C5" s="41"/>
      <c r="D5" s="42"/>
      <c r="E5" s="42"/>
      <c r="F5" s="42"/>
      <c r="G5" s="42"/>
      <c r="H5" s="42"/>
      <c r="I5" s="42"/>
      <c r="J5" s="43"/>
    </row>
    <row r="6" spans="1:10" ht="11.25" customHeight="1" x14ac:dyDescent="0.25">
      <c r="A6" s="1"/>
      <c r="B6" s="2"/>
      <c r="C6" s="3"/>
      <c r="D6" s="3"/>
      <c r="E6" s="3"/>
      <c r="F6" s="3"/>
      <c r="G6" s="3"/>
      <c r="H6" s="3"/>
      <c r="I6" s="3"/>
      <c r="J6" s="3"/>
    </row>
    <row r="7" spans="1:10" x14ac:dyDescent="0.25">
      <c r="A7" s="4"/>
      <c r="B7" s="2"/>
      <c r="C7" s="44" t="s">
        <v>3</v>
      </c>
      <c r="D7" s="44"/>
      <c r="E7" s="45" t="s">
        <v>4</v>
      </c>
      <c r="F7" s="45"/>
      <c r="G7" s="45"/>
      <c r="H7" s="45"/>
      <c r="I7" s="45"/>
      <c r="J7" s="45" t="s">
        <v>5</v>
      </c>
    </row>
    <row r="8" spans="1:10" ht="22.5" x14ac:dyDescent="0.25">
      <c r="A8" s="5"/>
      <c r="B8" s="2"/>
      <c r="C8" s="44"/>
      <c r="D8" s="44"/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45"/>
    </row>
    <row r="9" spans="1:10" x14ac:dyDescent="0.25">
      <c r="A9" s="5"/>
      <c r="B9" s="2"/>
      <c r="C9" s="44"/>
      <c r="D9" s="44"/>
      <c r="E9" s="6">
        <v>1</v>
      </c>
      <c r="F9" s="6">
        <v>2</v>
      </c>
      <c r="G9" s="6" t="s">
        <v>11</v>
      </c>
      <c r="H9" s="6">
        <v>4</v>
      </c>
      <c r="I9" s="6">
        <v>5</v>
      </c>
      <c r="J9" s="6" t="s">
        <v>12</v>
      </c>
    </row>
    <row r="10" spans="1:10" ht="15" customHeight="1" x14ac:dyDescent="0.25">
      <c r="A10" s="5"/>
      <c r="B10" s="2"/>
      <c r="C10" s="33" t="s">
        <v>13</v>
      </c>
      <c r="D10" s="34"/>
      <c r="E10" s="7">
        <f>SUM(E11:E17)</f>
        <v>3372318347</v>
      </c>
      <c r="F10" s="7">
        <f>SUM(F11:F17)</f>
        <v>-4923725</v>
      </c>
      <c r="G10" s="7">
        <f>+E10+F10</f>
        <v>3367394622</v>
      </c>
      <c r="H10" s="7">
        <f t="shared" ref="H10" si="0">SUM(H11:H17)</f>
        <v>755016909</v>
      </c>
      <c r="I10" s="7">
        <f>SUM(I11:I17)</f>
        <v>754996615</v>
      </c>
      <c r="J10" s="7">
        <f>+G10-H10</f>
        <v>2612377713</v>
      </c>
    </row>
    <row r="11" spans="1:10" ht="22.5" x14ac:dyDescent="0.25">
      <c r="A11" s="5"/>
      <c r="B11" s="2"/>
      <c r="C11" s="8"/>
      <c r="D11" s="9" t="s">
        <v>14</v>
      </c>
      <c r="E11" s="10">
        <v>1048792024</v>
      </c>
      <c r="F11" s="10">
        <v>-30655</v>
      </c>
      <c r="G11" s="10">
        <v>1048761369</v>
      </c>
      <c r="H11" s="10">
        <v>232698677</v>
      </c>
      <c r="I11" s="10">
        <v>232698677</v>
      </c>
      <c r="J11" s="10">
        <v>816062692</v>
      </c>
    </row>
    <row r="12" spans="1:10" ht="15" customHeight="1" x14ac:dyDescent="0.25">
      <c r="A12" s="5"/>
      <c r="B12" s="2"/>
      <c r="C12" s="8"/>
      <c r="D12" s="9" t="s">
        <v>15</v>
      </c>
      <c r="E12" s="10">
        <v>439448828</v>
      </c>
      <c r="F12" s="10">
        <v>-8607799</v>
      </c>
      <c r="G12" s="10">
        <v>430841029</v>
      </c>
      <c r="H12" s="10">
        <v>87907137</v>
      </c>
      <c r="I12" s="10">
        <v>87881638</v>
      </c>
      <c r="J12" s="10">
        <v>342933892</v>
      </c>
    </row>
    <row r="13" spans="1:10" x14ac:dyDescent="0.25">
      <c r="A13" s="5"/>
      <c r="B13" s="2"/>
      <c r="C13" s="8"/>
      <c r="D13" s="9" t="s">
        <v>16</v>
      </c>
      <c r="E13" s="10">
        <v>770987039</v>
      </c>
      <c r="F13" s="10">
        <v>-31138138</v>
      </c>
      <c r="G13" s="10">
        <v>739848901</v>
      </c>
      <c r="H13" s="10">
        <v>152065447</v>
      </c>
      <c r="I13" s="10">
        <v>152065447</v>
      </c>
      <c r="J13" s="10">
        <v>587783454</v>
      </c>
    </row>
    <row r="14" spans="1:10" x14ac:dyDescent="0.25">
      <c r="A14" s="5"/>
      <c r="B14" s="2"/>
      <c r="C14" s="8"/>
      <c r="D14" s="9" t="s">
        <v>17</v>
      </c>
      <c r="E14" s="10">
        <v>420377119</v>
      </c>
      <c r="F14" s="10">
        <v>0</v>
      </c>
      <c r="G14" s="10">
        <v>420377119</v>
      </c>
      <c r="H14" s="10">
        <v>118881383</v>
      </c>
      <c r="I14" s="10">
        <v>118881383</v>
      </c>
      <c r="J14" s="10">
        <v>301495736</v>
      </c>
    </row>
    <row r="15" spans="1:10" x14ac:dyDescent="0.25">
      <c r="A15" s="5"/>
      <c r="B15" s="2"/>
      <c r="C15" s="8"/>
      <c r="D15" s="9" t="s">
        <v>18</v>
      </c>
      <c r="E15" s="10">
        <v>425786642</v>
      </c>
      <c r="F15" s="10">
        <v>34852867</v>
      </c>
      <c r="G15" s="10">
        <v>460639509</v>
      </c>
      <c r="H15" s="10">
        <v>93482030</v>
      </c>
      <c r="I15" s="10">
        <v>93482030</v>
      </c>
      <c r="J15" s="10">
        <v>367157479</v>
      </c>
    </row>
    <row r="16" spans="1:10" x14ac:dyDescent="0.25">
      <c r="A16" s="5"/>
      <c r="B16" s="2"/>
      <c r="C16" s="8"/>
      <c r="D16" s="9" t="s">
        <v>19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</row>
    <row r="17" spans="1:10" x14ac:dyDescent="0.25">
      <c r="A17" s="5"/>
      <c r="B17" s="2"/>
      <c r="C17" s="8"/>
      <c r="D17" s="9" t="s">
        <v>20</v>
      </c>
      <c r="E17" s="10">
        <v>266926695</v>
      </c>
      <c r="F17" s="10">
        <v>0</v>
      </c>
      <c r="G17" s="10">
        <v>266926695</v>
      </c>
      <c r="H17" s="10">
        <v>69982235</v>
      </c>
      <c r="I17" s="10">
        <v>69987440</v>
      </c>
      <c r="J17" s="10">
        <v>196944460</v>
      </c>
    </row>
    <row r="18" spans="1:10" ht="15" customHeight="1" x14ac:dyDescent="0.25">
      <c r="A18" s="5"/>
      <c r="B18" s="2"/>
      <c r="C18" s="33" t="s">
        <v>21</v>
      </c>
      <c r="D18" s="34"/>
      <c r="E18" s="7">
        <f>SUM(E19:E27)</f>
        <v>55762488</v>
      </c>
      <c r="F18" s="7">
        <f>SUM(F19:F27)</f>
        <v>32999209</v>
      </c>
      <c r="G18" s="7">
        <f>+E18+F18</f>
        <v>88761697</v>
      </c>
      <c r="H18" s="7">
        <f t="shared" ref="H18" si="1">SUM(H19:H27)</f>
        <v>22796010</v>
      </c>
      <c r="I18" s="7">
        <f>SUM(I19:I27)</f>
        <v>21858453</v>
      </c>
      <c r="J18" s="7">
        <f>SUM(J19:J27)</f>
        <v>65965687</v>
      </c>
    </row>
    <row r="19" spans="1:10" ht="22.5" x14ac:dyDescent="0.25">
      <c r="A19" s="5"/>
      <c r="B19" s="2"/>
      <c r="C19" s="8"/>
      <c r="D19" s="9" t="s">
        <v>22</v>
      </c>
      <c r="E19" s="10">
        <v>23491986</v>
      </c>
      <c r="F19" s="10">
        <v>3437702</v>
      </c>
      <c r="G19" s="10">
        <v>26929688</v>
      </c>
      <c r="H19" s="10">
        <v>5232122</v>
      </c>
      <c r="I19" s="10">
        <v>5016452</v>
      </c>
      <c r="J19" s="10">
        <v>21697566</v>
      </c>
    </row>
    <row r="20" spans="1:10" x14ac:dyDescent="0.25">
      <c r="A20" s="5"/>
      <c r="B20" s="2"/>
      <c r="C20" s="8"/>
      <c r="D20" s="9" t="s">
        <v>23</v>
      </c>
      <c r="E20" s="10">
        <v>2480360</v>
      </c>
      <c r="F20" s="10">
        <v>541250</v>
      </c>
      <c r="G20" s="10">
        <v>3021610</v>
      </c>
      <c r="H20" s="10">
        <v>279893</v>
      </c>
      <c r="I20" s="10">
        <v>279893</v>
      </c>
      <c r="J20" s="10">
        <v>2741717</v>
      </c>
    </row>
    <row r="21" spans="1:10" ht="22.5" x14ac:dyDescent="0.25">
      <c r="A21" s="5"/>
      <c r="B21" s="2"/>
      <c r="C21" s="8"/>
      <c r="D21" s="9" t="s">
        <v>24</v>
      </c>
      <c r="E21" s="10">
        <v>0</v>
      </c>
      <c r="F21" s="10">
        <v>942151</v>
      </c>
      <c r="G21" s="10">
        <v>942151</v>
      </c>
      <c r="H21" s="10">
        <v>583294</v>
      </c>
      <c r="I21" s="10">
        <v>583294</v>
      </c>
      <c r="J21" s="10">
        <v>358857</v>
      </c>
    </row>
    <row r="22" spans="1:10" ht="22.5" x14ac:dyDescent="0.25">
      <c r="A22" s="5"/>
      <c r="B22" s="2"/>
      <c r="C22" s="8"/>
      <c r="D22" s="9" t="s">
        <v>25</v>
      </c>
      <c r="E22" s="10">
        <v>323913</v>
      </c>
      <c r="F22" s="10">
        <v>3298878</v>
      </c>
      <c r="G22" s="10">
        <v>3622791</v>
      </c>
      <c r="H22" s="10">
        <v>1447540</v>
      </c>
      <c r="I22" s="10">
        <v>1348958</v>
      </c>
      <c r="J22" s="10">
        <v>2175251</v>
      </c>
    </row>
    <row r="23" spans="1:10" ht="22.5" x14ac:dyDescent="0.25">
      <c r="A23" s="5"/>
      <c r="B23" s="2"/>
      <c r="C23" s="8"/>
      <c r="D23" s="9" t="s">
        <v>26</v>
      </c>
      <c r="E23" s="10">
        <v>4787465</v>
      </c>
      <c r="F23" s="10">
        <v>15691726</v>
      </c>
      <c r="G23" s="10">
        <v>20479191</v>
      </c>
      <c r="H23" s="10">
        <v>8418749</v>
      </c>
      <c r="I23" s="10">
        <v>8105377</v>
      </c>
      <c r="J23" s="10">
        <v>12060442</v>
      </c>
    </row>
    <row r="24" spans="1:10" x14ac:dyDescent="0.25">
      <c r="A24" s="5"/>
      <c r="B24" s="2"/>
      <c r="C24" s="8"/>
      <c r="D24" s="9" t="s">
        <v>27</v>
      </c>
      <c r="E24" s="10">
        <v>11986550</v>
      </c>
      <c r="F24" s="10">
        <v>6946887</v>
      </c>
      <c r="G24" s="10">
        <v>18933437</v>
      </c>
      <c r="H24" s="10">
        <v>6029852</v>
      </c>
      <c r="I24" s="10">
        <v>5750444</v>
      </c>
      <c r="J24" s="10">
        <v>12903585</v>
      </c>
    </row>
    <row r="25" spans="1:10" ht="22.5" x14ac:dyDescent="0.25">
      <c r="A25" s="5"/>
      <c r="B25" s="2"/>
      <c r="C25" s="8"/>
      <c r="D25" s="9" t="s">
        <v>28</v>
      </c>
      <c r="E25" s="10">
        <v>12290855</v>
      </c>
      <c r="F25" s="10">
        <v>782499</v>
      </c>
      <c r="G25" s="10">
        <v>13073354</v>
      </c>
      <c r="H25" s="10">
        <v>36568</v>
      </c>
      <c r="I25" s="10">
        <v>36568</v>
      </c>
      <c r="J25" s="10">
        <v>13036786</v>
      </c>
    </row>
    <row r="26" spans="1:10" x14ac:dyDescent="0.25">
      <c r="A26" s="5"/>
      <c r="B26" s="2"/>
      <c r="C26" s="8"/>
      <c r="D26" s="9" t="s">
        <v>29</v>
      </c>
      <c r="E26" s="10">
        <v>0</v>
      </c>
      <c r="F26" s="10">
        <v>0</v>
      </c>
      <c r="G26" s="10">
        <f t="shared" ref="G19:G61" si="2">+E26+F26</f>
        <v>0</v>
      </c>
      <c r="H26" s="10">
        <v>0</v>
      </c>
      <c r="I26" s="10">
        <v>0</v>
      </c>
      <c r="J26" s="10">
        <f t="shared" ref="J19:J69" si="3">+G26-H26</f>
        <v>0</v>
      </c>
    </row>
    <row r="27" spans="1:10" x14ac:dyDescent="0.25">
      <c r="A27" s="5"/>
      <c r="B27" s="2"/>
      <c r="C27" s="8"/>
      <c r="D27" s="9" t="s">
        <v>30</v>
      </c>
      <c r="E27" s="10">
        <v>401359</v>
      </c>
      <c r="F27" s="10">
        <v>1358116</v>
      </c>
      <c r="G27" s="10">
        <f t="shared" si="2"/>
        <v>1759475</v>
      </c>
      <c r="H27" s="10">
        <v>767992</v>
      </c>
      <c r="I27" s="10">
        <v>737467</v>
      </c>
      <c r="J27" s="10">
        <f t="shared" si="3"/>
        <v>991483</v>
      </c>
    </row>
    <row r="28" spans="1:10" ht="15" customHeight="1" x14ac:dyDescent="0.25">
      <c r="A28" s="5"/>
      <c r="B28" s="2"/>
      <c r="C28" s="33" t="s">
        <v>31</v>
      </c>
      <c r="D28" s="34"/>
      <c r="E28" s="7">
        <f>SUM(E29:E37)</f>
        <v>761381399</v>
      </c>
      <c r="F28" s="7">
        <f t="shared" ref="F28" si="4">SUM(F29:F37)</f>
        <v>47195910</v>
      </c>
      <c r="G28" s="7">
        <f t="shared" si="2"/>
        <v>808577309</v>
      </c>
      <c r="H28" s="7">
        <f t="shared" ref="H28" si="5">SUM(H29:H37)</f>
        <v>97333230</v>
      </c>
      <c r="I28" s="7">
        <f>SUM(I29:I37)</f>
        <v>96392342</v>
      </c>
      <c r="J28" s="7">
        <f t="shared" si="3"/>
        <v>711244079</v>
      </c>
    </row>
    <row r="29" spans="1:10" x14ac:dyDescent="0.25">
      <c r="A29" s="5"/>
      <c r="B29" s="2"/>
      <c r="C29" s="8"/>
      <c r="D29" s="9" t="s">
        <v>32</v>
      </c>
      <c r="E29" s="10">
        <v>111532867</v>
      </c>
      <c r="F29" s="10">
        <v>5104425</v>
      </c>
      <c r="G29" s="10">
        <f t="shared" si="2"/>
        <v>116637292</v>
      </c>
      <c r="H29" s="10">
        <v>14285520</v>
      </c>
      <c r="I29" s="10">
        <v>14248910</v>
      </c>
      <c r="J29" s="10">
        <f t="shared" si="3"/>
        <v>102351772</v>
      </c>
    </row>
    <row r="30" spans="1:10" x14ac:dyDescent="0.25">
      <c r="A30" s="5"/>
      <c r="B30" s="2"/>
      <c r="C30" s="8"/>
      <c r="D30" s="9" t="s">
        <v>33</v>
      </c>
      <c r="E30" s="10">
        <v>9247361</v>
      </c>
      <c r="F30" s="10">
        <v>7126160</v>
      </c>
      <c r="G30" s="10">
        <f t="shared" si="2"/>
        <v>16373521</v>
      </c>
      <c r="H30" s="10">
        <v>3023733</v>
      </c>
      <c r="I30" s="10">
        <v>2816516</v>
      </c>
      <c r="J30" s="10">
        <f t="shared" si="3"/>
        <v>13349788</v>
      </c>
    </row>
    <row r="31" spans="1:10" ht="22.5" x14ac:dyDescent="0.25">
      <c r="A31" s="5"/>
      <c r="B31" s="2"/>
      <c r="C31" s="8"/>
      <c r="D31" s="9" t="s">
        <v>34</v>
      </c>
      <c r="E31" s="10">
        <v>28647270</v>
      </c>
      <c r="F31" s="10">
        <v>54888033</v>
      </c>
      <c r="G31" s="10">
        <f t="shared" si="2"/>
        <v>83535303</v>
      </c>
      <c r="H31" s="10">
        <v>27805751</v>
      </c>
      <c r="I31" s="10">
        <v>27667326</v>
      </c>
      <c r="J31" s="10">
        <f t="shared" si="3"/>
        <v>55729552</v>
      </c>
    </row>
    <row r="32" spans="1:10" x14ac:dyDescent="0.25">
      <c r="A32" s="5"/>
      <c r="B32" s="2"/>
      <c r="C32" s="8"/>
      <c r="D32" s="9" t="s">
        <v>35</v>
      </c>
      <c r="E32" s="10">
        <v>15479607</v>
      </c>
      <c r="F32" s="10">
        <v>1238625</v>
      </c>
      <c r="G32" s="10">
        <f t="shared" si="2"/>
        <v>16718232</v>
      </c>
      <c r="H32" s="10">
        <v>6974422</v>
      </c>
      <c r="I32" s="10">
        <v>6974422</v>
      </c>
      <c r="J32" s="10">
        <f t="shared" si="3"/>
        <v>9743810</v>
      </c>
    </row>
    <row r="33" spans="1:18" ht="22.5" x14ac:dyDescent="0.25">
      <c r="A33" s="5"/>
      <c r="B33" s="2"/>
      <c r="C33" s="8"/>
      <c r="D33" s="9" t="s">
        <v>36</v>
      </c>
      <c r="E33" s="10">
        <v>50371182</v>
      </c>
      <c r="F33" s="10">
        <v>17658325</v>
      </c>
      <c r="G33" s="10">
        <f t="shared" si="2"/>
        <v>68029507</v>
      </c>
      <c r="H33" s="10">
        <v>6413331</v>
      </c>
      <c r="I33" s="10">
        <v>6292025</v>
      </c>
      <c r="J33" s="10">
        <f t="shared" si="3"/>
        <v>61616176</v>
      </c>
    </row>
    <row r="34" spans="1:18" x14ac:dyDescent="0.25">
      <c r="A34" s="5"/>
      <c r="B34" s="2"/>
      <c r="C34" s="8"/>
      <c r="D34" s="9" t="s">
        <v>37</v>
      </c>
      <c r="E34" s="10">
        <v>7079014</v>
      </c>
      <c r="F34" s="10">
        <v>2984310</v>
      </c>
      <c r="G34" s="10">
        <f t="shared" si="2"/>
        <v>10063324</v>
      </c>
      <c r="H34" s="10">
        <v>3328315</v>
      </c>
      <c r="I34" s="10">
        <v>3261370</v>
      </c>
      <c r="J34" s="10">
        <f t="shared" si="3"/>
        <v>6735009</v>
      </c>
    </row>
    <row r="35" spans="1:18" x14ac:dyDescent="0.25">
      <c r="A35" s="5"/>
      <c r="B35" s="2"/>
      <c r="C35" s="8"/>
      <c r="D35" s="9" t="s">
        <v>38</v>
      </c>
      <c r="E35" s="10">
        <v>39523526</v>
      </c>
      <c r="F35" s="10">
        <v>8694290</v>
      </c>
      <c r="G35" s="10">
        <f t="shared" si="2"/>
        <v>48217816</v>
      </c>
      <c r="H35" s="10">
        <v>2970979</v>
      </c>
      <c r="I35" s="10">
        <v>2963926</v>
      </c>
      <c r="J35" s="10">
        <f t="shared" si="3"/>
        <v>45246837</v>
      </c>
    </row>
    <row r="36" spans="1:18" x14ac:dyDescent="0.25">
      <c r="A36" s="5"/>
      <c r="B36" s="2"/>
      <c r="C36" s="8"/>
      <c r="D36" s="9" t="s">
        <v>39</v>
      </c>
      <c r="E36" s="10">
        <v>43098222</v>
      </c>
      <c r="F36" s="10">
        <v>-3563416</v>
      </c>
      <c r="G36" s="10">
        <f t="shared" si="2"/>
        <v>39534806</v>
      </c>
      <c r="H36" s="10">
        <v>2138146</v>
      </c>
      <c r="I36" s="10">
        <v>2128426</v>
      </c>
      <c r="J36" s="10">
        <f t="shared" si="3"/>
        <v>37396660</v>
      </c>
    </row>
    <row r="37" spans="1:18" x14ac:dyDescent="0.25">
      <c r="A37" s="5"/>
      <c r="B37" s="2"/>
      <c r="C37" s="8"/>
      <c r="D37" s="9" t="s">
        <v>40</v>
      </c>
      <c r="E37" s="10">
        <v>456402350</v>
      </c>
      <c r="F37" s="10">
        <v>-46934842</v>
      </c>
      <c r="G37" s="10">
        <f t="shared" si="2"/>
        <v>409467508</v>
      </c>
      <c r="H37" s="10">
        <v>30393033</v>
      </c>
      <c r="I37" s="10">
        <v>30039421</v>
      </c>
      <c r="J37" s="10">
        <f t="shared" si="3"/>
        <v>379074475</v>
      </c>
    </row>
    <row r="38" spans="1:18" ht="28.5" customHeight="1" x14ac:dyDescent="0.25">
      <c r="A38" s="5"/>
      <c r="B38" s="2"/>
      <c r="C38" s="33" t="s">
        <v>41</v>
      </c>
      <c r="D38" s="34"/>
      <c r="E38" s="7">
        <f>SUM(E39:E47)</f>
        <v>13460126</v>
      </c>
      <c r="F38" s="7">
        <f>SUM(F39:F47)</f>
        <v>25166405</v>
      </c>
      <c r="G38" s="7">
        <f t="shared" si="2"/>
        <v>38626531</v>
      </c>
      <c r="H38" s="7">
        <f t="shared" ref="H38:I38" si="6">SUM(H39:H47)</f>
        <v>13038311</v>
      </c>
      <c r="I38" s="7">
        <f t="shared" si="6"/>
        <v>12833471</v>
      </c>
      <c r="J38" s="7">
        <f t="shared" si="3"/>
        <v>25588220</v>
      </c>
      <c r="L38" s="11"/>
      <c r="M38" s="11"/>
      <c r="N38" s="11"/>
      <c r="O38" s="11"/>
      <c r="P38" s="11"/>
      <c r="Q38" s="11"/>
      <c r="R38" s="11"/>
    </row>
    <row r="39" spans="1:18" ht="22.5" x14ac:dyDescent="0.25">
      <c r="A39" s="5"/>
      <c r="B39" s="2"/>
      <c r="C39" s="8"/>
      <c r="D39" s="9" t="s">
        <v>42</v>
      </c>
      <c r="E39" s="10">
        <v>0</v>
      </c>
      <c r="F39" s="10">
        <v>0</v>
      </c>
      <c r="G39" s="10">
        <f t="shared" si="2"/>
        <v>0</v>
      </c>
      <c r="H39" s="10">
        <v>0</v>
      </c>
      <c r="I39" s="10">
        <v>0</v>
      </c>
      <c r="J39" s="10">
        <f t="shared" si="3"/>
        <v>0</v>
      </c>
      <c r="L39" s="11"/>
      <c r="M39" s="11"/>
      <c r="N39" s="11"/>
      <c r="O39" s="11"/>
      <c r="P39" s="11"/>
      <c r="Q39" s="11"/>
    </row>
    <row r="40" spans="1:18" x14ac:dyDescent="0.25">
      <c r="A40" s="5"/>
      <c r="B40" s="2"/>
      <c r="C40" s="8"/>
      <c r="D40" s="9" t="s">
        <v>43</v>
      </c>
      <c r="E40" s="10">
        <v>0</v>
      </c>
      <c r="F40" s="10">
        <v>0</v>
      </c>
      <c r="G40" s="10">
        <f t="shared" si="2"/>
        <v>0</v>
      </c>
      <c r="H40" s="10">
        <v>0</v>
      </c>
      <c r="I40" s="10">
        <v>0</v>
      </c>
      <c r="J40" s="10">
        <f t="shared" si="3"/>
        <v>0</v>
      </c>
    </row>
    <row r="41" spans="1:18" x14ac:dyDescent="0.25">
      <c r="A41" s="5"/>
      <c r="B41" s="2"/>
      <c r="C41" s="8"/>
      <c r="D41" s="9" t="s">
        <v>44</v>
      </c>
      <c r="E41" s="10">
        <v>0</v>
      </c>
      <c r="F41" s="10">
        <v>0</v>
      </c>
      <c r="G41" s="10">
        <f t="shared" si="2"/>
        <v>0</v>
      </c>
      <c r="H41" s="10">
        <v>0</v>
      </c>
      <c r="I41" s="10">
        <v>0</v>
      </c>
      <c r="J41" s="10">
        <f t="shared" si="3"/>
        <v>0</v>
      </c>
    </row>
    <row r="42" spans="1:18" x14ac:dyDescent="0.25">
      <c r="A42" s="5"/>
      <c r="B42" s="2"/>
      <c r="C42" s="8"/>
      <c r="D42" s="9" t="s">
        <v>45</v>
      </c>
      <c r="E42" s="10">
        <v>13460126</v>
      </c>
      <c r="F42" s="10">
        <v>25166405</v>
      </c>
      <c r="G42" s="10">
        <f t="shared" si="2"/>
        <v>38626531</v>
      </c>
      <c r="H42" s="10">
        <v>13038311</v>
      </c>
      <c r="I42" s="10">
        <v>12833471</v>
      </c>
      <c r="J42" s="10">
        <f t="shared" si="3"/>
        <v>25588220</v>
      </c>
    </row>
    <row r="43" spans="1:18" x14ac:dyDescent="0.25">
      <c r="A43" s="5"/>
      <c r="B43" s="2"/>
      <c r="C43" s="8"/>
      <c r="D43" s="9" t="s">
        <v>46</v>
      </c>
      <c r="E43" s="10">
        <v>0</v>
      </c>
      <c r="F43" s="10">
        <v>0</v>
      </c>
      <c r="G43" s="10">
        <f t="shared" si="2"/>
        <v>0</v>
      </c>
      <c r="H43" s="10">
        <v>0</v>
      </c>
      <c r="I43" s="10">
        <v>0</v>
      </c>
      <c r="J43" s="10">
        <f t="shared" si="3"/>
        <v>0</v>
      </c>
    </row>
    <row r="44" spans="1:18" ht="22.5" x14ac:dyDescent="0.25">
      <c r="A44" s="5"/>
      <c r="B44" s="2"/>
      <c r="C44" s="8"/>
      <c r="D44" s="9" t="s">
        <v>47</v>
      </c>
      <c r="E44" s="10">
        <v>0</v>
      </c>
      <c r="F44" s="10">
        <v>0</v>
      </c>
      <c r="G44" s="10">
        <f t="shared" si="2"/>
        <v>0</v>
      </c>
      <c r="H44" s="10">
        <v>0</v>
      </c>
      <c r="I44" s="10">
        <v>0</v>
      </c>
      <c r="J44" s="10">
        <f t="shared" si="3"/>
        <v>0</v>
      </c>
    </row>
    <row r="45" spans="1:18" x14ac:dyDescent="0.25">
      <c r="A45" s="5"/>
      <c r="B45" s="2"/>
      <c r="C45" s="8"/>
      <c r="D45" s="9" t="s">
        <v>48</v>
      </c>
      <c r="E45" s="10">
        <v>0</v>
      </c>
      <c r="F45" s="10">
        <v>0</v>
      </c>
      <c r="G45" s="10">
        <f t="shared" si="2"/>
        <v>0</v>
      </c>
      <c r="H45" s="10">
        <v>0</v>
      </c>
      <c r="I45" s="10">
        <v>0</v>
      </c>
      <c r="J45" s="10">
        <f t="shared" si="3"/>
        <v>0</v>
      </c>
    </row>
    <row r="46" spans="1:18" x14ac:dyDescent="0.25">
      <c r="A46" s="5"/>
      <c r="B46" s="2"/>
      <c r="C46" s="8"/>
      <c r="D46" s="9" t="s">
        <v>49</v>
      </c>
      <c r="E46" s="10">
        <v>0</v>
      </c>
      <c r="F46" s="10">
        <v>0</v>
      </c>
      <c r="G46" s="10">
        <f t="shared" si="2"/>
        <v>0</v>
      </c>
      <c r="H46" s="10">
        <v>0</v>
      </c>
      <c r="I46" s="10">
        <v>0</v>
      </c>
      <c r="J46" s="10">
        <f t="shared" si="3"/>
        <v>0</v>
      </c>
    </row>
    <row r="47" spans="1:18" x14ac:dyDescent="0.25">
      <c r="A47" s="5"/>
      <c r="B47" s="2"/>
      <c r="C47" s="8"/>
      <c r="D47" s="9" t="s">
        <v>50</v>
      </c>
      <c r="E47" s="10">
        <v>0</v>
      </c>
      <c r="F47" s="10">
        <v>0</v>
      </c>
      <c r="G47" s="10">
        <f t="shared" si="2"/>
        <v>0</v>
      </c>
      <c r="H47" s="10">
        <v>0</v>
      </c>
      <c r="I47" s="10">
        <v>0</v>
      </c>
      <c r="J47" s="10">
        <f t="shared" si="3"/>
        <v>0</v>
      </c>
    </row>
    <row r="48" spans="1:18" ht="15" customHeight="1" x14ac:dyDescent="0.25">
      <c r="A48" s="5"/>
      <c r="B48" s="2"/>
      <c r="C48" s="33" t="s">
        <v>51</v>
      </c>
      <c r="D48" s="34"/>
      <c r="E48" s="12">
        <f>SUM(E49:E57)</f>
        <v>185810714</v>
      </c>
      <c r="F48" s="12">
        <f>SUM(F49:F57)</f>
        <v>-45241810</v>
      </c>
      <c r="G48" s="12">
        <f t="shared" si="2"/>
        <v>140568904</v>
      </c>
      <c r="H48" s="12">
        <f t="shared" ref="H48" si="7">SUM(H49:H57)</f>
        <v>3753379</v>
      </c>
      <c r="I48" s="12">
        <f>SUM(I49:I57)</f>
        <v>3372053</v>
      </c>
      <c r="J48" s="12">
        <f>+G48-H48</f>
        <v>136815525</v>
      </c>
      <c r="L48" s="11"/>
      <c r="M48" s="11"/>
      <c r="N48" s="11"/>
      <c r="O48" s="11"/>
      <c r="P48" s="11"/>
      <c r="Q48" s="11"/>
    </row>
    <row r="49" spans="1:17" x14ac:dyDescent="0.25">
      <c r="A49" s="5"/>
      <c r="B49" s="2"/>
      <c r="C49" s="8"/>
      <c r="D49" s="9" t="s">
        <v>52</v>
      </c>
      <c r="E49" s="10">
        <v>0</v>
      </c>
      <c r="F49" s="10">
        <v>7860259</v>
      </c>
      <c r="G49" s="10">
        <f t="shared" si="2"/>
        <v>7860259</v>
      </c>
      <c r="H49" s="10">
        <v>2517034</v>
      </c>
      <c r="I49" s="10">
        <v>2198043</v>
      </c>
      <c r="J49" s="10">
        <f t="shared" ref="J49:J57" si="8">+G49-H49</f>
        <v>5343225</v>
      </c>
      <c r="L49" s="11"/>
      <c r="M49" s="11"/>
      <c r="N49" s="11"/>
      <c r="O49" s="11"/>
      <c r="P49" s="11"/>
      <c r="Q49" s="11"/>
    </row>
    <row r="50" spans="1:17" x14ac:dyDescent="0.25">
      <c r="A50" s="5"/>
      <c r="B50" s="2"/>
      <c r="C50" s="8"/>
      <c r="D50" s="9" t="s">
        <v>53</v>
      </c>
      <c r="E50" s="10">
        <v>0</v>
      </c>
      <c r="F50" s="10">
        <v>6946305</v>
      </c>
      <c r="G50" s="10">
        <f t="shared" si="2"/>
        <v>6946305</v>
      </c>
      <c r="H50" s="10">
        <v>509708</v>
      </c>
      <c r="I50" s="10">
        <v>447373</v>
      </c>
      <c r="J50" s="10">
        <f t="shared" si="8"/>
        <v>6436597</v>
      </c>
    </row>
    <row r="51" spans="1:17" x14ac:dyDescent="0.25">
      <c r="A51" s="5"/>
      <c r="B51" s="2"/>
      <c r="C51" s="8"/>
      <c r="D51" s="9" t="s">
        <v>54</v>
      </c>
      <c r="E51" s="10">
        <v>0</v>
      </c>
      <c r="F51" s="10">
        <v>7524261</v>
      </c>
      <c r="G51" s="10">
        <f t="shared" si="2"/>
        <v>7524261</v>
      </c>
      <c r="H51" s="10">
        <v>626268</v>
      </c>
      <c r="I51" s="10">
        <v>626268</v>
      </c>
      <c r="J51" s="10">
        <f t="shared" si="8"/>
        <v>6897993</v>
      </c>
    </row>
    <row r="52" spans="1:17" x14ac:dyDescent="0.25">
      <c r="A52" s="5"/>
      <c r="B52" s="2"/>
      <c r="C52" s="8"/>
      <c r="D52" s="9" t="s">
        <v>55</v>
      </c>
      <c r="E52" s="10">
        <v>185810714</v>
      </c>
      <c r="F52" s="10">
        <v>-68293507</v>
      </c>
      <c r="G52" s="10">
        <f t="shared" si="2"/>
        <v>117517207</v>
      </c>
      <c r="H52" s="10">
        <v>0</v>
      </c>
      <c r="I52" s="10">
        <v>0</v>
      </c>
      <c r="J52" s="10">
        <f t="shared" si="8"/>
        <v>117517207</v>
      </c>
    </row>
    <row r="53" spans="1:17" x14ac:dyDescent="0.25">
      <c r="A53" s="5"/>
      <c r="B53" s="2"/>
      <c r="C53" s="8"/>
      <c r="D53" s="9" t="s">
        <v>56</v>
      </c>
      <c r="E53" s="10">
        <v>0</v>
      </c>
      <c r="F53" s="10">
        <v>0</v>
      </c>
      <c r="G53" s="10">
        <f t="shared" si="2"/>
        <v>0</v>
      </c>
      <c r="H53" s="10">
        <v>0</v>
      </c>
      <c r="I53" s="10">
        <v>0</v>
      </c>
      <c r="J53" s="10">
        <f t="shared" si="8"/>
        <v>0</v>
      </c>
    </row>
    <row r="54" spans="1:17" x14ac:dyDescent="0.25">
      <c r="A54" s="5"/>
      <c r="B54" s="2"/>
      <c r="C54" s="8"/>
      <c r="D54" s="9" t="s">
        <v>57</v>
      </c>
      <c r="E54" s="10">
        <v>0</v>
      </c>
      <c r="F54" s="10">
        <v>0</v>
      </c>
      <c r="G54" s="10">
        <f t="shared" si="2"/>
        <v>0</v>
      </c>
      <c r="H54" s="10">
        <v>0</v>
      </c>
      <c r="I54" s="10">
        <v>0</v>
      </c>
      <c r="J54" s="10">
        <f t="shared" si="8"/>
        <v>0</v>
      </c>
    </row>
    <row r="55" spans="1:17" x14ac:dyDescent="0.25">
      <c r="A55" s="5"/>
      <c r="B55" s="2"/>
      <c r="C55" s="8"/>
      <c r="D55" s="9" t="s">
        <v>58</v>
      </c>
      <c r="E55" s="10">
        <v>0</v>
      </c>
      <c r="F55" s="10">
        <v>0</v>
      </c>
      <c r="G55" s="10">
        <f t="shared" si="2"/>
        <v>0</v>
      </c>
      <c r="H55" s="10">
        <v>0</v>
      </c>
      <c r="I55" s="10">
        <v>0</v>
      </c>
      <c r="J55" s="10">
        <f t="shared" si="8"/>
        <v>0</v>
      </c>
    </row>
    <row r="56" spans="1:17" x14ac:dyDescent="0.25">
      <c r="A56" s="5"/>
      <c r="B56" s="2"/>
      <c r="C56" s="8"/>
      <c r="D56" s="9" t="s">
        <v>59</v>
      </c>
      <c r="E56" s="10">
        <v>0</v>
      </c>
      <c r="F56" s="10">
        <v>0</v>
      </c>
      <c r="G56" s="10">
        <f t="shared" si="2"/>
        <v>0</v>
      </c>
      <c r="H56" s="10">
        <v>0</v>
      </c>
      <c r="I56" s="10">
        <v>0</v>
      </c>
      <c r="J56" s="10">
        <f t="shared" si="8"/>
        <v>0</v>
      </c>
    </row>
    <row r="57" spans="1:17" x14ac:dyDescent="0.25">
      <c r="A57" s="5"/>
      <c r="B57" s="2"/>
      <c r="C57" s="8"/>
      <c r="D57" s="9" t="s">
        <v>60</v>
      </c>
      <c r="E57" s="10">
        <v>0</v>
      </c>
      <c r="F57" s="10">
        <v>720872</v>
      </c>
      <c r="G57" s="10">
        <f t="shared" si="2"/>
        <v>720872</v>
      </c>
      <c r="H57" s="10">
        <v>100369</v>
      </c>
      <c r="I57" s="10">
        <v>100369</v>
      </c>
      <c r="J57" s="10">
        <f t="shared" si="8"/>
        <v>620503</v>
      </c>
    </row>
    <row r="58" spans="1:17" ht="15" customHeight="1" x14ac:dyDescent="0.25">
      <c r="A58" s="5"/>
      <c r="B58" s="2"/>
      <c r="C58" s="33" t="s">
        <v>61</v>
      </c>
      <c r="D58" s="34"/>
      <c r="E58" s="12">
        <f>SUM(E59:E61)</f>
        <v>67500000</v>
      </c>
      <c r="F58" s="12">
        <f>SUM(F59:F61)</f>
        <v>1936239</v>
      </c>
      <c r="G58" s="12">
        <f t="shared" si="2"/>
        <v>69436239</v>
      </c>
      <c r="H58" s="12">
        <f t="shared" ref="H58:I58" si="9">SUM(H59:H61)</f>
        <v>1496843</v>
      </c>
      <c r="I58" s="12">
        <f t="shared" si="9"/>
        <v>1496843</v>
      </c>
      <c r="J58" s="12">
        <f t="shared" si="3"/>
        <v>67939396</v>
      </c>
    </row>
    <row r="59" spans="1:17" x14ac:dyDescent="0.25">
      <c r="A59" s="5"/>
      <c r="B59" s="2"/>
      <c r="C59" s="8"/>
      <c r="D59" s="9" t="s">
        <v>62</v>
      </c>
      <c r="E59" s="10">
        <v>0</v>
      </c>
      <c r="F59" s="10">
        <v>0</v>
      </c>
      <c r="G59" s="10">
        <f t="shared" si="2"/>
        <v>0</v>
      </c>
      <c r="H59" s="10">
        <v>0</v>
      </c>
      <c r="I59" s="10">
        <v>0</v>
      </c>
      <c r="J59" s="10">
        <f t="shared" si="3"/>
        <v>0</v>
      </c>
    </row>
    <row r="60" spans="1:17" x14ac:dyDescent="0.25">
      <c r="A60" s="5"/>
      <c r="B60" s="2"/>
      <c r="C60" s="8"/>
      <c r="D60" s="9" t="s">
        <v>63</v>
      </c>
      <c r="E60" s="10">
        <v>67500000</v>
      </c>
      <c r="F60" s="10">
        <v>1936239</v>
      </c>
      <c r="G60" s="10">
        <f t="shared" si="2"/>
        <v>69436239</v>
      </c>
      <c r="H60" s="10">
        <v>1496843</v>
      </c>
      <c r="I60" s="10">
        <v>1496843</v>
      </c>
      <c r="J60" s="10">
        <f t="shared" si="3"/>
        <v>67939396</v>
      </c>
    </row>
    <row r="61" spans="1:17" x14ac:dyDescent="0.25">
      <c r="A61" s="5"/>
      <c r="B61" s="2"/>
      <c r="C61" s="8"/>
      <c r="D61" s="9" t="s">
        <v>64</v>
      </c>
      <c r="E61" s="10">
        <v>0</v>
      </c>
      <c r="F61" s="10">
        <v>0</v>
      </c>
      <c r="G61" s="10">
        <f t="shared" si="2"/>
        <v>0</v>
      </c>
      <c r="H61" s="10">
        <v>0</v>
      </c>
      <c r="I61" s="10">
        <v>0</v>
      </c>
      <c r="J61" s="10">
        <f t="shared" si="3"/>
        <v>0</v>
      </c>
    </row>
    <row r="62" spans="1:17" ht="15" customHeight="1" x14ac:dyDescent="0.25">
      <c r="A62" s="5"/>
      <c r="B62" s="2"/>
      <c r="C62" s="33" t="s">
        <v>65</v>
      </c>
      <c r="D62" s="34"/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10">
        <f t="shared" si="3"/>
        <v>0</v>
      </c>
    </row>
    <row r="63" spans="1:17" ht="22.5" x14ac:dyDescent="0.25">
      <c r="A63" s="5"/>
      <c r="B63" s="2"/>
      <c r="C63" s="8"/>
      <c r="D63" s="9" t="s">
        <v>66</v>
      </c>
      <c r="E63" s="10">
        <v>0</v>
      </c>
      <c r="F63" s="10">
        <v>0</v>
      </c>
      <c r="G63" s="10">
        <f t="shared" ref="G63:G69" si="10">+E63+F63</f>
        <v>0</v>
      </c>
      <c r="H63" s="10">
        <v>0</v>
      </c>
      <c r="I63" s="10">
        <v>0</v>
      </c>
      <c r="J63" s="10">
        <f t="shared" si="3"/>
        <v>0</v>
      </c>
    </row>
    <row r="64" spans="1:17" x14ac:dyDescent="0.25">
      <c r="A64" s="5"/>
      <c r="B64" s="2"/>
      <c r="C64" s="8"/>
      <c r="D64" s="9" t="s">
        <v>67</v>
      </c>
      <c r="E64" s="10">
        <v>0</v>
      </c>
      <c r="F64" s="10">
        <v>0</v>
      </c>
      <c r="G64" s="10">
        <f t="shared" si="10"/>
        <v>0</v>
      </c>
      <c r="H64" s="10">
        <v>0</v>
      </c>
      <c r="I64" s="10">
        <v>0</v>
      </c>
      <c r="J64" s="10">
        <f t="shared" si="3"/>
        <v>0</v>
      </c>
    </row>
    <row r="65" spans="1:10" x14ac:dyDescent="0.25">
      <c r="A65" s="5"/>
      <c r="B65" s="2"/>
      <c r="C65" s="8"/>
      <c r="D65" s="9" t="s">
        <v>68</v>
      </c>
      <c r="E65" s="10">
        <v>0</v>
      </c>
      <c r="F65" s="10">
        <v>0</v>
      </c>
      <c r="G65" s="10">
        <f t="shared" si="10"/>
        <v>0</v>
      </c>
      <c r="H65" s="10">
        <v>0</v>
      </c>
      <c r="I65" s="10">
        <v>0</v>
      </c>
      <c r="J65" s="10">
        <f t="shared" si="3"/>
        <v>0</v>
      </c>
    </row>
    <row r="66" spans="1:10" x14ac:dyDescent="0.25">
      <c r="A66" s="5"/>
      <c r="B66" s="2"/>
      <c r="C66" s="8"/>
      <c r="D66" s="9" t="s">
        <v>69</v>
      </c>
      <c r="E66" s="10">
        <v>0</v>
      </c>
      <c r="F66" s="10">
        <v>0</v>
      </c>
      <c r="G66" s="10">
        <f t="shared" si="10"/>
        <v>0</v>
      </c>
      <c r="H66" s="10">
        <v>0</v>
      </c>
      <c r="I66" s="10">
        <v>0</v>
      </c>
      <c r="J66" s="10">
        <f t="shared" si="3"/>
        <v>0</v>
      </c>
    </row>
    <row r="67" spans="1:10" ht="22.5" x14ac:dyDescent="0.25">
      <c r="A67" s="5"/>
      <c r="B67" s="2"/>
      <c r="C67" s="8"/>
      <c r="D67" s="9" t="s">
        <v>70</v>
      </c>
      <c r="E67" s="10">
        <v>0</v>
      </c>
      <c r="F67" s="10">
        <v>0</v>
      </c>
      <c r="G67" s="10">
        <f t="shared" si="10"/>
        <v>0</v>
      </c>
      <c r="H67" s="10">
        <v>0</v>
      </c>
      <c r="I67" s="10">
        <v>0</v>
      </c>
      <c r="J67" s="10">
        <f t="shared" si="3"/>
        <v>0</v>
      </c>
    </row>
    <row r="68" spans="1:10" x14ac:dyDescent="0.25">
      <c r="A68" s="5"/>
      <c r="B68" s="2"/>
      <c r="C68" s="8"/>
      <c r="D68" s="9" t="s">
        <v>71</v>
      </c>
      <c r="E68" s="10">
        <v>0</v>
      </c>
      <c r="F68" s="10">
        <v>0</v>
      </c>
      <c r="G68" s="10">
        <f t="shared" si="10"/>
        <v>0</v>
      </c>
      <c r="H68" s="10">
        <v>0</v>
      </c>
      <c r="I68" s="10">
        <v>0</v>
      </c>
      <c r="J68" s="10">
        <f t="shared" si="3"/>
        <v>0</v>
      </c>
    </row>
    <row r="69" spans="1:10" ht="22.5" x14ac:dyDescent="0.25">
      <c r="A69" s="5"/>
      <c r="B69" s="2"/>
      <c r="C69" s="8"/>
      <c r="D69" s="9" t="s">
        <v>72</v>
      </c>
      <c r="E69" s="10">
        <v>0</v>
      </c>
      <c r="F69" s="10">
        <v>0</v>
      </c>
      <c r="G69" s="10">
        <f t="shared" si="10"/>
        <v>0</v>
      </c>
      <c r="H69" s="10">
        <v>0</v>
      </c>
      <c r="I69" s="10">
        <v>0</v>
      </c>
      <c r="J69" s="10">
        <f t="shared" si="3"/>
        <v>0</v>
      </c>
    </row>
    <row r="70" spans="1:10" ht="15" customHeight="1" x14ac:dyDescent="0.25">
      <c r="A70" s="5"/>
      <c r="B70" s="2"/>
      <c r="C70" s="33" t="s">
        <v>73</v>
      </c>
      <c r="D70" s="34"/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</row>
    <row r="71" spans="1:10" x14ac:dyDescent="0.25">
      <c r="A71" s="5"/>
      <c r="B71" s="2"/>
      <c r="C71" s="8"/>
      <c r="D71" s="9" t="s">
        <v>74</v>
      </c>
      <c r="E71" s="10">
        <v>0</v>
      </c>
      <c r="F71" s="10">
        <v>0</v>
      </c>
      <c r="G71" s="10">
        <f t="shared" ref="G71:G73" si="11">+E71+F71</f>
        <v>0</v>
      </c>
      <c r="H71" s="10">
        <v>0</v>
      </c>
      <c r="I71" s="10">
        <v>0</v>
      </c>
      <c r="J71" s="10">
        <f t="shared" ref="J71:J73" si="12">+G71-H71</f>
        <v>0</v>
      </c>
    </row>
    <row r="72" spans="1:10" x14ac:dyDescent="0.25">
      <c r="A72" s="5"/>
      <c r="B72" s="2"/>
      <c r="C72" s="8"/>
      <c r="D72" s="9" t="s">
        <v>75</v>
      </c>
      <c r="E72" s="10">
        <v>0</v>
      </c>
      <c r="F72" s="10">
        <v>0</v>
      </c>
      <c r="G72" s="10">
        <f t="shared" si="11"/>
        <v>0</v>
      </c>
      <c r="H72" s="10">
        <v>0</v>
      </c>
      <c r="I72" s="10">
        <v>0</v>
      </c>
      <c r="J72" s="10">
        <f t="shared" si="12"/>
        <v>0</v>
      </c>
    </row>
    <row r="73" spans="1:10" x14ac:dyDescent="0.25">
      <c r="A73" s="5"/>
      <c r="B73" s="2"/>
      <c r="C73" s="8"/>
      <c r="D73" s="9" t="s">
        <v>76</v>
      </c>
      <c r="E73" s="10">
        <v>0</v>
      </c>
      <c r="F73" s="10">
        <v>0</v>
      </c>
      <c r="G73" s="10">
        <f t="shared" si="11"/>
        <v>0</v>
      </c>
      <c r="H73" s="10">
        <v>0</v>
      </c>
      <c r="I73" s="10">
        <v>0</v>
      </c>
      <c r="J73" s="10">
        <f t="shared" si="12"/>
        <v>0</v>
      </c>
    </row>
    <row r="74" spans="1:10" ht="15" customHeight="1" x14ac:dyDescent="0.25">
      <c r="A74" s="5"/>
      <c r="B74" s="2"/>
      <c r="C74" s="33" t="s">
        <v>77</v>
      </c>
      <c r="D74" s="34"/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</row>
    <row r="75" spans="1:10" x14ac:dyDescent="0.25">
      <c r="A75" s="5"/>
      <c r="B75" s="2"/>
      <c r="C75" s="8"/>
      <c r="D75" s="9" t="s">
        <v>78</v>
      </c>
      <c r="E75" s="10">
        <v>0</v>
      </c>
      <c r="F75" s="10">
        <v>0</v>
      </c>
      <c r="G75" s="10">
        <f t="shared" ref="G75:G81" si="13">+E75+F75</f>
        <v>0</v>
      </c>
      <c r="H75" s="10">
        <v>0</v>
      </c>
      <c r="I75" s="10">
        <v>0</v>
      </c>
      <c r="J75" s="10">
        <f t="shared" ref="J75:J81" si="14">+G75-H75</f>
        <v>0</v>
      </c>
    </row>
    <row r="76" spans="1:10" x14ac:dyDescent="0.25">
      <c r="A76" s="5"/>
      <c r="B76" s="2"/>
      <c r="C76" s="8"/>
      <c r="D76" s="9" t="s">
        <v>79</v>
      </c>
      <c r="E76" s="10">
        <v>0</v>
      </c>
      <c r="F76" s="10">
        <v>0</v>
      </c>
      <c r="G76" s="10">
        <f t="shared" si="13"/>
        <v>0</v>
      </c>
      <c r="H76" s="10">
        <v>0</v>
      </c>
      <c r="I76" s="10">
        <v>0</v>
      </c>
      <c r="J76" s="10">
        <f t="shared" si="14"/>
        <v>0</v>
      </c>
    </row>
    <row r="77" spans="1:10" x14ac:dyDescent="0.25">
      <c r="A77" s="5"/>
      <c r="B77" s="2"/>
      <c r="C77" s="8"/>
      <c r="D77" s="9" t="s">
        <v>80</v>
      </c>
      <c r="E77" s="10">
        <v>0</v>
      </c>
      <c r="F77" s="10">
        <v>0</v>
      </c>
      <c r="G77" s="10">
        <f t="shared" si="13"/>
        <v>0</v>
      </c>
      <c r="H77" s="10">
        <v>0</v>
      </c>
      <c r="I77" s="10">
        <v>0</v>
      </c>
      <c r="J77" s="10">
        <f t="shared" si="14"/>
        <v>0</v>
      </c>
    </row>
    <row r="78" spans="1:10" x14ac:dyDescent="0.25">
      <c r="A78" s="5"/>
      <c r="B78" s="2"/>
      <c r="C78" s="8"/>
      <c r="D78" s="9" t="s">
        <v>81</v>
      </c>
      <c r="E78" s="10">
        <v>0</v>
      </c>
      <c r="F78" s="10">
        <v>0</v>
      </c>
      <c r="G78" s="10">
        <f t="shared" si="13"/>
        <v>0</v>
      </c>
      <c r="H78" s="10">
        <v>0</v>
      </c>
      <c r="I78" s="10">
        <v>0</v>
      </c>
      <c r="J78" s="10">
        <f t="shared" si="14"/>
        <v>0</v>
      </c>
    </row>
    <row r="79" spans="1:10" x14ac:dyDescent="0.25">
      <c r="A79" s="5"/>
      <c r="B79" s="2"/>
      <c r="C79" s="8"/>
      <c r="D79" s="9" t="s">
        <v>82</v>
      </c>
      <c r="E79" s="10">
        <v>0</v>
      </c>
      <c r="F79" s="10">
        <v>0</v>
      </c>
      <c r="G79" s="10">
        <f t="shared" si="13"/>
        <v>0</v>
      </c>
      <c r="H79" s="10">
        <v>0</v>
      </c>
      <c r="I79" s="10">
        <v>0</v>
      </c>
      <c r="J79" s="10">
        <f t="shared" si="14"/>
        <v>0</v>
      </c>
    </row>
    <row r="80" spans="1:10" x14ac:dyDescent="0.25">
      <c r="A80" s="5"/>
      <c r="B80" s="2"/>
      <c r="C80" s="8"/>
      <c r="D80" s="9" t="s">
        <v>83</v>
      </c>
      <c r="E80" s="10">
        <v>0</v>
      </c>
      <c r="F80" s="10">
        <v>0</v>
      </c>
      <c r="G80" s="10">
        <f t="shared" si="13"/>
        <v>0</v>
      </c>
      <c r="H80" s="10">
        <v>0</v>
      </c>
      <c r="I80" s="10">
        <v>0</v>
      </c>
      <c r="J80" s="10">
        <f t="shared" si="14"/>
        <v>0</v>
      </c>
    </row>
    <row r="81" spans="1:11" ht="15" customHeight="1" x14ac:dyDescent="0.25">
      <c r="A81" s="5"/>
      <c r="B81" s="2"/>
      <c r="C81" s="8"/>
      <c r="D81" s="9" t="s">
        <v>84</v>
      </c>
      <c r="E81" s="10">
        <v>0</v>
      </c>
      <c r="F81" s="10">
        <v>0</v>
      </c>
      <c r="G81" s="10">
        <f t="shared" si="13"/>
        <v>0</v>
      </c>
      <c r="H81" s="10">
        <v>0</v>
      </c>
      <c r="I81" s="10">
        <v>0</v>
      </c>
      <c r="J81" s="10">
        <f t="shared" si="14"/>
        <v>0</v>
      </c>
    </row>
    <row r="82" spans="1:11" x14ac:dyDescent="0.25">
      <c r="A82" s="13"/>
      <c r="B82" s="14"/>
      <c r="C82" s="15"/>
      <c r="D82" s="16" t="s">
        <v>85</v>
      </c>
      <c r="E82" s="17">
        <f>+E10+E18+E28+E38+E48+E58+E62+E70+E74</f>
        <v>4456233074</v>
      </c>
      <c r="F82" s="17">
        <f t="shared" ref="F82:H82" si="15">+F10+F18+F28+F38+F48+F58+F62+F70+F74</f>
        <v>57132228</v>
      </c>
      <c r="G82" s="17">
        <f>+G10+G18+G28+G38+G48+G58+G62+G70+G74</f>
        <v>4513365302</v>
      </c>
      <c r="H82" s="17">
        <f t="shared" si="15"/>
        <v>893434682</v>
      </c>
      <c r="I82" s="17">
        <f>+I10+I18+I28+I38+I48+I58+I62+I70+I74</f>
        <v>890949777</v>
      </c>
      <c r="J82" s="17">
        <f>+J10+J18+J28+J38+J48+J58+J62+J70+J74</f>
        <v>3619930620</v>
      </c>
    </row>
    <row r="83" spans="1:11" x14ac:dyDescent="0.25">
      <c r="A83" s="18"/>
      <c r="B83" s="14"/>
      <c r="C83" s="19"/>
      <c r="D83" s="19"/>
      <c r="E83" s="20"/>
      <c r="F83" s="20"/>
      <c r="G83" s="20"/>
      <c r="H83" s="20"/>
      <c r="I83" s="20"/>
      <c r="J83" s="20"/>
    </row>
    <row r="84" spans="1:11" x14ac:dyDescent="0.25">
      <c r="A84" s="21"/>
      <c r="B84" s="22"/>
      <c r="C84" s="23"/>
      <c r="D84" s="23"/>
      <c r="E84" s="24"/>
      <c r="F84" s="24"/>
      <c r="G84" s="24"/>
      <c r="H84" s="24"/>
      <c r="I84" s="24"/>
      <c r="J84" s="24"/>
      <c r="K84" s="1"/>
    </row>
    <row r="85" spans="1:11" x14ac:dyDescent="0.25">
      <c r="A85" s="21"/>
      <c r="B85" s="22"/>
      <c r="C85" s="23"/>
      <c r="D85" s="25"/>
      <c r="E85" s="23"/>
      <c r="F85" s="23"/>
      <c r="G85" s="25"/>
      <c r="H85" s="26"/>
      <c r="I85" s="26"/>
      <c r="J85" s="27"/>
      <c r="K85" s="1"/>
    </row>
    <row r="86" spans="1:11" x14ac:dyDescent="0.25">
      <c r="A86" s="21"/>
      <c r="B86" s="22"/>
      <c r="C86" s="23"/>
      <c r="D86" s="28"/>
      <c r="E86" s="23"/>
      <c r="F86" s="23"/>
      <c r="G86" s="26"/>
      <c r="H86" s="26"/>
      <c r="I86" s="26"/>
      <c r="J86" s="29"/>
      <c r="K86" s="1"/>
    </row>
    <row r="87" spans="1:11" x14ac:dyDescent="0.25">
      <c r="A87" s="21"/>
      <c r="B87" s="22"/>
      <c r="C87" s="23"/>
      <c r="D87" s="28"/>
      <c r="E87" s="23"/>
      <c r="F87" s="23"/>
      <c r="G87" s="26"/>
      <c r="H87" s="26"/>
      <c r="I87" s="26"/>
      <c r="J87" s="29"/>
      <c r="K87" s="1"/>
    </row>
    <row r="88" spans="1:11" x14ac:dyDescent="0.25">
      <c r="A88" s="21"/>
      <c r="B88" s="22"/>
      <c r="C88" s="23"/>
      <c r="D88" s="30"/>
      <c r="E88" s="23"/>
      <c r="F88" s="23"/>
      <c r="G88" s="30"/>
      <c r="H88" s="30"/>
      <c r="I88" s="30"/>
      <c r="J88" s="23"/>
      <c r="K88" s="31"/>
    </row>
    <row r="89" spans="1:11" x14ac:dyDescent="0.25">
      <c r="A89" s="21"/>
      <c r="B89" s="22"/>
      <c r="C89" s="23"/>
      <c r="D89" s="30"/>
      <c r="E89" s="23"/>
      <c r="F89" s="23"/>
      <c r="G89" s="23"/>
      <c r="H89" s="23"/>
      <c r="I89" s="23"/>
      <c r="J89" s="23"/>
      <c r="K89" s="31"/>
    </row>
    <row r="90" spans="1:11" x14ac:dyDescent="0.25">
      <c r="A90" s="21"/>
      <c r="B90" s="22"/>
      <c r="C90" s="23"/>
      <c r="D90" s="23"/>
      <c r="E90" s="23"/>
      <c r="F90" s="23"/>
      <c r="G90" s="23"/>
      <c r="H90" s="23"/>
      <c r="I90" s="23"/>
      <c r="J90" s="23"/>
      <c r="K90" s="31"/>
    </row>
    <row r="91" spans="1:11" x14ac:dyDescent="0.25">
      <c r="A91" s="21"/>
      <c r="B91" s="22"/>
      <c r="C91" s="23"/>
      <c r="D91" s="23"/>
      <c r="E91" s="23"/>
      <c r="F91" s="23"/>
      <c r="G91" s="23"/>
      <c r="H91" s="23"/>
      <c r="I91" s="23"/>
      <c r="J91" s="23"/>
      <c r="K91" s="31"/>
    </row>
    <row r="92" spans="1:11" x14ac:dyDescent="0.25">
      <c r="A92" s="21"/>
      <c r="B92" s="22"/>
      <c r="C92" s="23"/>
      <c r="D92" s="23"/>
      <c r="E92" s="23"/>
      <c r="F92" s="23"/>
      <c r="G92" s="23"/>
      <c r="H92" s="23"/>
      <c r="I92" s="23"/>
      <c r="J92" s="23"/>
      <c r="K92" s="31"/>
    </row>
    <row r="93" spans="1:11" x14ac:dyDescent="0.25">
      <c r="A93" s="21"/>
      <c r="B93" s="22"/>
      <c r="C93" s="23"/>
      <c r="D93" s="23"/>
      <c r="E93" s="23"/>
      <c r="F93" s="23"/>
      <c r="G93" s="23"/>
      <c r="H93" s="23"/>
      <c r="I93" s="23"/>
      <c r="J93" s="23"/>
      <c r="K93" s="31"/>
    </row>
  </sheetData>
  <mergeCells count="17">
    <mergeCell ref="C7:D9"/>
    <mergeCell ref="E7:I7"/>
    <mergeCell ref="J7:J8"/>
    <mergeCell ref="C1:J1"/>
    <mergeCell ref="C2:J2"/>
    <mergeCell ref="C3:J3"/>
    <mergeCell ref="C4:J4"/>
    <mergeCell ref="C5:J5"/>
    <mergeCell ref="C62:D62"/>
    <mergeCell ref="C70:D70"/>
    <mergeCell ref="C74:D74"/>
    <mergeCell ref="C10:D10"/>
    <mergeCell ref="C18:D18"/>
    <mergeCell ref="C28:D28"/>
    <mergeCell ref="C38:D38"/>
    <mergeCell ref="C48:D48"/>
    <mergeCell ref="C58:D58"/>
  </mergeCells>
  <pageMargins left="0.18" right="0.16" top="0.74803149606299213" bottom="0.74803149606299213" header="0.31496062992125984" footer="0.31496062992125984"/>
  <pageSetup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 OG</vt:lpstr>
      <vt:lpstr>'EAPE OG'!Área_de_impresión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2020-04-02T17:20:42Z</dcterms:created>
  <dcterms:modified xsi:type="dcterms:W3CDTF">2020-04-02T19:55:22Z</dcterms:modified>
</cp:coreProperties>
</file>